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feng\Desktop\"/>
    </mc:Choice>
  </mc:AlternateContent>
  <xr:revisionPtr revIDLastSave="0" documentId="13_ncr:1_{0973CF8A-DF46-413A-AEE7-0F7CF8E05768}" xr6:coauthVersionLast="47" xr6:coauthVersionMax="47" xr10:uidLastSave="{00000000-0000-0000-0000-000000000000}"/>
  <bookViews>
    <workbookView xWindow="-110" yWindow="-110" windowWidth="21820" windowHeight="14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4" i="1" l="1"/>
  <c r="N10" i="1"/>
  <c r="J2" i="1"/>
  <c r="I2" i="1"/>
  <c r="K2" i="1" s="1"/>
  <c r="H2" i="1" l="1"/>
</calcChain>
</file>

<file path=xl/sharedStrings.xml><?xml version="1.0" encoding="utf-8"?>
<sst xmlns="http://schemas.openxmlformats.org/spreadsheetml/2006/main" count="31" uniqueCount="30">
  <si>
    <t>电池电压</t>
    <phoneticPr fontId="1" type="noConversion"/>
  </si>
  <si>
    <t>输入电压V</t>
    <phoneticPr fontId="1" type="noConversion"/>
  </si>
  <si>
    <t>电感值UH</t>
    <phoneticPr fontId="1" type="noConversion"/>
  </si>
  <si>
    <t>RCS值Ω</t>
    <phoneticPr fontId="1" type="noConversion"/>
  </si>
  <si>
    <t>输出电流/电池端充电电流</t>
    <phoneticPr fontId="1" type="noConversion"/>
  </si>
  <si>
    <t>开关频率MHZ</t>
    <phoneticPr fontId="1" type="noConversion"/>
  </si>
  <si>
    <t>R3微调频率</t>
    <phoneticPr fontId="1" type="noConversion"/>
  </si>
  <si>
    <t>取值10-100Ω左右</t>
    <phoneticPr fontId="1" type="noConversion"/>
  </si>
  <si>
    <t>VD（SS34/SS54=0.55V）</t>
    <phoneticPr fontId="1" type="noConversion"/>
  </si>
  <si>
    <t>选择0.3-0.6MHZ之间</t>
    <phoneticPr fontId="1" type="noConversion"/>
  </si>
  <si>
    <t>PW4053M 算法</t>
    <phoneticPr fontId="1" type="noConversion"/>
  </si>
  <si>
    <t>CIN:</t>
    <phoneticPr fontId="1" type="noConversion"/>
  </si>
  <si>
    <t>COUT:</t>
    <phoneticPr fontId="1" type="noConversion"/>
  </si>
  <si>
    <t>电解电容 100uF 16V</t>
    <phoneticPr fontId="1" type="noConversion"/>
  </si>
  <si>
    <t>0805 10uF X7R 25V</t>
    <phoneticPr fontId="1" type="noConversion"/>
  </si>
  <si>
    <t>0603 0.1uF X7R 25V</t>
    <phoneticPr fontId="1" type="noConversion"/>
  </si>
  <si>
    <t>0805 22uF X7R 10V</t>
    <phoneticPr fontId="1" type="noConversion"/>
  </si>
  <si>
    <t xml:space="preserve">备忘录：                                                                                                                                                                   1，输入最大电流＜2A  RCS采用1206封装 精度1%； 电感参考0630电感以上体型（6mm*6mm*3mm）    ；     2，输入最大电流＞2A  RCS采用1210/2512封装 精度1%； 电感参考1040电感以上体型（10mm*10mm*4mm）    MOS选型：                                                                                                                                                               3，MOS规格书中Qg 要较低，    太高效率偏低，工作温度高；                                                                           4，MOS的内阻要低，太高效率偏低，工作温度高， 按（1）条件，MOS管 ，Q1参考选型PW3428                     </t>
    <phoneticPr fontId="1" type="noConversion"/>
  </si>
  <si>
    <t>必须加电解电容</t>
    <phoneticPr fontId="1" type="noConversion"/>
  </si>
  <si>
    <t>调UH和RCS改变开关频率</t>
    <phoneticPr fontId="1" type="noConversion"/>
  </si>
  <si>
    <t>调RCS改变电流</t>
    <phoneticPr fontId="1" type="noConversion"/>
  </si>
  <si>
    <t>电感饱和电流要大于130%以上</t>
    <phoneticPr fontId="1" type="noConversion"/>
  </si>
  <si>
    <t>不同MOS根据开关波形调整，参考PW3428     20Ω</t>
    <phoneticPr fontId="1" type="noConversion"/>
  </si>
  <si>
    <t>输入电流A  约</t>
    <phoneticPr fontId="1" type="noConversion"/>
  </si>
  <si>
    <t>电感峰值电流</t>
    <phoneticPr fontId="1" type="noConversion"/>
  </si>
  <si>
    <t>电池组容量＜4AH</t>
    <phoneticPr fontId="1" type="noConversion"/>
  </si>
  <si>
    <t>充满时间约</t>
    <phoneticPr fontId="1" type="noConversion"/>
  </si>
  <si>
    <t>电池组容量＞4AH</t>
    <phoneticPr fontId="1" type="noConversion"/>
  </si>
  <si>
    <t>5000mAH=5AH</t>
    <phoneticPr fontId="1" type="noConversion"/>
  </si>
  <si>
    <t>2200mAH=2.2AH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</si>
</sst>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color theme="1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3" borderId="1" xfId="0" applyFill="1" applyBorder="1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4" borderId="0" xfId="0" applyFill="1" applyAlignment="1">
      <alignment vertical="center" wrapText="1"/>
    </xf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2" borderId="0" xfId="0" applyFont="1" applyFill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1270001</xdr:colOff>
      <xdr:row>26</xdr:row>
      <xdr:rowOff>109411</xdr:rowOff>
    </xdr:from>
    <xdr:to>
      <xdr:col>10</xdr:col>
      <xdr:colOff>1111251</xdr:colOff>
      <xdr:row>42</xdr:row>
      <xdr:rowOff>152476</xdr:rowOff>
    </xdr:to>
    <xdr:pic>
      <xdr:nvPicPr>
        <xdr:cNvPr id="5" name="图片 4">
          <a:extLst>
            <a:ext uri="{FF2B5EF4-FFF2-40B4-BE49-F238E27FC236}">
              <a16:creationId xmlns:a16="http://schemas.microsoft.com/office/drawing/2014/main" id="{E3EB84AE-5CDD-C987-61FF-46846C72BF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90801" y="4732211"/>
          <a:ext cx="7327900" cy="2887865"/>
        </a:xfrm>
        <a:prstGeom prst="rect">
          <a:avLst/>
        </a:prstGeom>
      </xdr:spPr>
    </xdr:pic>
    <xdr:clientData/>
  </xdr:twoCellAnchor>
  <xdr:twoCellAnchor editAs="oneCell">
    <xdr:from>
      <xdr:col>2</xdr:col>
      <xdr:colOff>1354364</xdr:colOff>
      <xdr:row>7</xdr:row>
      <xdr:rowOff>61117</xdr:rowOff>
    </xdr:from>
    <xdr:to>
      <xdr:col>10</xdr:col>
      <xdr:colOff>622300</xdr:colOff>
      <xdr:row>25</xdr:row>
      <xdr:rowOff>150255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B834F73A-9F5A-74C9-6612-A3E0CD65AC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75164" y="1305717"/>
          <a:ext cx="6754586" cy="3289538"/>
        </a:xfrm>
        <a:prstGeom prst="rect">
          <a:avLst/>
        </a:prstGeom>
      </xdr:spPr>
    </xdr:pic>
    <xdr:clientData/>
  </xdr:twoCellAnchor>
  <xdr:twoCellAnchor editAs="oneCell">
    <xdr:from>
      <xdr:col>23</xdr:col>
      <xdr:colOff>381000</xdr:colOff>
      <xdr:row>12</xdr:row>
      <xdr:rowOff>101600</xdr:rowOff>
    </xdr:from>
    <xdr:to>
      <xdr:col>43</xdr:col>
      <xdr:colOff>331714</xdr:colOff>
      <xdr:row>78</xdr:row>
      <xdr:rowOff>55717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F6DAF229-865E-45E8-B054-4E315D7A6A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440400" y="2235200"/>
          <a:ext cx="13158714" cy="11688917"/>
        </a:xfrm>
        <a:prstGeom prst="rect">
          <a:avLst/>
        </a:prstGeom>
      </xdr:spPr>
    </xdr:pic>
    <xdr:clientData/>
  </xdr:twoCellAnchor>
  <xdr:twoCellAnchor editAs="oneCell">
    <xdr:from>
      <xdr:col>1</xdr:col>
      <xdr:colOff>254000</xdr:colOff>
      <xdr:row>106</xdr:row>
      <xdr:rowOff>76200</xdr:rowOff>
    </xdr:from>
    <xdr:to>
      <xdr:col>15</xdr:col>
      <xdr:colOff>122164</xdr:colOff>
      <xdr:row>172</xdr:row>
      <xdr:rowOff>30317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6E9E923E-C5D7-4AC8-A8AA-22B675A690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14400" y="18923000"/>
          <a:ext cx="13158714" cy="11688917"/>
        </a:xfrm>
        <a:prstGeom prst="rect">
          <a:avLst/>
        </a:prstGeom>
      </xdr:spPr>
    </xdr:pic>
    <xdr:clientData/>
  </xdr:twoCellAnchor>
  <xdr:twoCellAnchor>
    <xdr:from>
      <xdr:col>8</xdr:col>
      <xdr:colOff>266700</xdr:colOff>
      <xdr:row>3</xdr:row>
      <xdr:rowOff>0</xdr:rowOff>
    </xdr:from>
    <xdr:to>
      <xdr:col>12</xdr:col>
      <xdr:colOff>0</xdr:colOff>
      <xdr:row>9</xdr:row>
      <xdr:rowOff>6350</xdr:rowOff>
    </xdr:to>
    <xdr:cxnSp macro="">
      <xdr:nvCxnSpPr>
        <xdr:cNvPr id="6" name="直接箭头连接符 5">
          <a:extLst>
            <a:ext uri="{FF2B5EF4-FFF2-40B4-BE49-F238E27FC236}">
              <a16:creationId xmlns:a16="http://schemas.microsoft.com/office/drawing/2014/main" id="{8DEF90F9-6C8C-4234-9285-FED92BADEDC4}"/>
            </a:ext>
          </a:extLst>
        </xdr:cNvPr>
        <xdr:cNvCxnSpPr/>
      </xdr:nvCxnSpPr>
      <xdr:spPr>
        <a:xfrm flipH="1">
          <a:off x="6978650" y="533400"/>
          <a:ext cx="4184650" cy="107315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8</xdr:col>
      <xdr:colOff>598714</xdr:colOff>
      <xdr:row>6</xdr:row>
      <xdr:rowOff>10317</xdr:rowOff>
    </xdr:from>
    <xdr:ext cx="3005951" cy="283411"/>
    <xdr:sp macro="" textlink="">
      <xdr:nvSpPr>
        <xdr:cNvPr id="9" name="文本框 8">
          <a:extLst>
            <a:ext uri="{FF2B5EF4-FFF2-40B4-BE49-F238E27FC236}">
              <a16:creationId xmlns:a16="http://schemas.microsoft.com/office/drawing/2014/main" id="{B2C91C40-1D88-42B5-9194-541A1290AFA8}"/>
            </a:ext>
          </a:extLst>
        </xdr:cNvPr>
        <xdr:cNvSpPr txBox="1"/>
      </xdr:nvSpPr>
      <xdr:spPr>
        <a:xfrm>
          <a:off x="7310664" y="1077117"/>
          <a:ext cx="3005951" cy="2834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zh-CN" altLang="en-US" sz="1100">
              <a:solidFill>
                <a:srgbClr val="FF0000"/>
              </a:solidFill>
            </a:rPr>
            <a:t>示波器探头接此处，黑色夹子接地：开关波形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6"/>
  <sheetViews>
    <sheetView tabSelected="1" topLeftCell="F1" zoomScale="115" zoomScaleNormal="115" workbookViewId="0">
      <selection activeCell="N18" sqref="N18"/>
    </sheetView>
  </sheetViews>
  <sheetFormatPr defaultRowHeight="14" x14ac:dyDescent="0.3"/>
  <cols>
    <col min="3" max="3" width="19.83203125" customWidth="1"/>
    <col min="5" max="5" width="10.6640625" customWidth="1"/>
    <col min="6" max="6" width="9.83203125" customWidth="1"/>
    <col min="7" max="7" width="9.5" customWidth="1"/>
    <col min="8" max="8" width="12.25" customWidth="1"/>
    <col min="9" max="10" width="13.75" customWidth="1"/>
    <col min="11" max="11" width="22.25" customWidth="1"/>
    <col min="13" max="13" width="17" customWidth="1"/>
    <col min="14" max="14" width="10.33203125" customWidth="1"/>
  </cols>
  <sheetData>
    <row r="1" spans="1:14" x14ac:dyDescent="0.3">
      <c r="A1" s="6" t="s">
        <v>10</v>
      </c>
      <c r="B1" s="6"/>
      <c r="C1" t="s">
        <v>8</v>
      </c>
      <c r="D1" t="s">
        <v>0</v>
      </c>
      <c r="E1" t="s">
        <v>1</v>
      </c>
      <c r="F1" t="s">
        <v>2</v>
      </c>
      <c r="G1" t="s">
        <v>3</v>
      </c>
      <c r="H1" t="s">
        <v>5</v>
      </c>
      <c r="I1" t="s">
        <v>23</v>
      </c>
      <c r="J1" t="s">
        <v>24</v>
      </c>
      <c r="K1" t="s">
        <v>4</v>
      </c>
      <c r="M1" t="s">
        <v>6</v>
      </c>
    </row>
    <row r="2" spans="1:14" x14ac:dyDescent="0.3">
      <c r="A2" s="6"/>
      <c r="B2" s="6"/>
      <c r="C2">
        <v>0.55000000000000004</v>
      </c>
      <c r="D2" s="1">
        <v>11.1</v>
      </c>
      <c r="E2" s="3">
        <v>5</v>
      </c>
      <c r="F2" s="3">
        <v>10</v>
      </c>
      <c r="G2" s="3">
        <v>0.06</v>
      </c>
      <c r="H2">
        <f>1/(((0.04*F2)/(E2*G2))+((0.04*F2)/((D2+C2-E2)*G2)))</f>
        <v>0.42811158798283261</v>
      </c>
      <c r="I2">
        <f>0.106/G2</f>
        <v>1.7666666666666666</v>
      </c>
      <c r="J2">
        <f>0.123/G2</f>
        <v>2.0500000000000003</v>
      </c>
      <c r="K2">
        <f>E2*I2*0.85/D2</f>
        <v>0.67642642642642636</v>
      </c>
      <c r="M2" t="s">
        <v>7</v>
      </c>
    </row>
    <row r="3" spans="1:14" x14ac:dyDescent="0.3">
      <c r="F3" s="8" t="s">
        <v>19</v>
      </c>
      <c r="G3" s="8" t="s">
        <v>20</v>
      </c>
      <c r="H3" s="4" t="s">
        <v>9</v>
      </c>
      <c r="J3" s="4" t="s">
        <v>21</v>
      </c>
      <c r="M3" s="4" t="s">
        <v>22</v>
      </c>
    </row>
    <row r="4" spans="1:14" x14ac:dyDescent="0.3">
      <c r="F4" s="8"/>
      <c r="G4" s="8"/>
      <c r="H4" s="4"/>
      <c r="J4" s="4"/>
      <c r="M4" s="4"/>
    </row>
    <row r="5" spans="1:14" x14ac:dyDescent="0.3">
      <c r="M5" s="5"/>
    </row>
    <row r="6" spans="1:14" x14ac:dyDescent="0.3">
      <c r="A6" s="2" t="s">
        <v>11</v>
      </c>
      <c r="B6" s="2"/>
      <c r="M6" s="5"/>
    </row>
    <row r="7" spans="1:14" x14ac:dyDescent="0.3">
      <c r="A7" s="2" t="s">
        <v>16</v>
      </c>
      <c r="B7" s="2"/>
    </row>
    <row r="9" spans="1:14" x14ac:dyDescent="0.3">
      <c r="A9" s="2" t="s">
        <v>12</v>
      </c>
      <c r="B9" s="2"/>
      <c r="M9" t="s">
        <v>25</v>
      </c>
      <c r="N9" t="s">
        <v>26</v>
      </c>
    </row>
    <row r="10" spans="1:14" x14ac:dyDescent="0.3">
      <c r="A10" s="2" t="s">
        <v>14</v>
      </c>
      <c r="B10" s="2"/>
      <c r="M10" s="3">
        <v>2.2000000000000002</v>
      </c>
      <c r="N10">
        <f>11.1*M10/E2/I2*0.9</f>
        <v>2.4880754716981137</v>
      </c>
    </row>
    <row r="11" spans="1:14" x14ac:dyDescent="0.3">
      <c r="A11" s="2" t="s">
        <v>15</v>
      </c>
      <c r="B11" s="2"/>
      <c r="M11" t="s">
        <v>29</v>
      </c>
    </row>
    <row r="12" spans="1:14" x14ac:dyDescent="0.3">
      <c r="A12" s="2" t="s">
        <v>13</v>
      </c>
      <c r="B12" s="2"/>
      <c r="C12" t="s">
        <v>18</v>
      </c>
    </row>
    <row r="13" spans="1:14" x14ac:dyDescent="0.3">
      <c r="M13" t="s">
        <v>27</v>
      </c>
      <c r="N13" t="s">
        <v>26</v>
      </c>
    </row>
    <row r="14" spans="1:14" x14ac:dyDescent="0.3">
      <c r="M14" s="3">
        <v>5</v>
      </c>
      <c r="N14">
        <f>11.1*M14/E2/I2/0.85</f>
        <v>7.3917869034406216</v>
      </c>
    </row>
    <row r="15" spans="1:14" x14ac:dyDescent="0.3">
      <c r="M15" t="s">
        <v>28</v>
      </c>
    </row>
    <row r="45" spans="4:11" x14ac:dyDescent="0.3">
      <c r="D45" s="7" t="s">
        <v>17</v>
      </c>
      <c r="E45" s="7"/>
      <c r="F45" s="7"/>
      <c r="G45" s="7"/>
      <c r="H45" s="7"/>
      <c r="I45" s="7"/>
      <c r="J45" s="7"/>
      <c r="K45" s="7"/>
    </row>
    <row r="46" spans="4:11" x14ac:dyDescent="0.3">
      <c r="D46" s="7"/>
      <c r="E46" s="7"/>
      <c r="F46" s="7"/>
      <c r="G46" s="7"/>
      <c r="H46" s="7"/>
      <c r="I46" s="7"/>
      <c r="J46" s="7"/>
      <c r="K46" s="7"/>
    </row>
    <row r="47" spans="4:11" x14ac:dyDescent="0.3">
      <c r="D47" s="7"/>
      <c r="E47" s="7"/>
      <c r="F47" s="7"/>
      <c r="G47" s="7"/>
      <c r="H47" s="7"/>
      <c r="I47" s="7"/>
      <c r="J47" s="7"/>
      <c r="K47" s="7"/>
    </row>
    <row r="48" spans="4:11" x14ac:dyDescent="0.3">
      <c r="D48" s="7"/>
      <c r="E48" s="7"/>
      <c r="F48" s="7"/>
      <c r="G48" s="7"/>
      <c r="H48" s="7"/>
      <c r="I48" s="7"/>
      <c r="J48" s="7"/>
      <c r="K48" s="7"/>
    </row>
    <row r="49" spans="4:11" x14ac:dyDescent="0.3">
      <c r="D49" s="7"/>
      <c r="E49" s="7"/>
      <c r="F49" s="7"/>
      <c r="G49" s="7"/>
      <c r="H49" s="7"/>
      <c r="I49" s="7"/>
      <c r="J49" s="7"/>
      <c r="K49" s="7"/>
    </row>
    <row r="50" spans="4:11" x14ac:dyDescent="0.3">
      <c r="D50" s="7"/>
      <c r="E50" s="7"/>
      <c r="F50" s="7"/>
      <c r="G50" s="7"/>
      <c r="H50" s="7"/>
      <c r="I50" s="7"/>
      <c r="J50" s="7"/>
      <c r="K50" s="7"/>
    </row>
    <row r="51" spans="4:11" x14ac:dyDescent="0.3">
      <c r="D51" s="7"/>
      <c r="E51" s="7"/>
      <c r="F51" s="7"/>
      <c r="G51" s="7"/>
      <c r="H51" s="7"/>
      <c r="I51" s="7"/>
      <c r="J51" s="7"/>
      <c r="K51" s="7"/>
    </row>
    <row r="52" spans="4:11" x14ac:dyDescent="0.3">
      <c r="D52" s="7"/>
      <c r="E52" s="7"/>
      <c r="F52" s="7"/>
      <c r="G52" s="7"/>
      <c r="H52" s="7"/>
      <c r="I52" s="7"/>
      <c r="J52" s="7"/>
      <c r="K52" s="7"/>
    </row>
    <row r="53" spans="4:11" x14ac:dyDescent="0.3">
      <c r="D53" s="7"/>
      <c r="E53" s="7"/>
      <c r="F53" s="7"/>
      <c r="G53" s="7"/>
      <c r="H53" s="7"/>
      <c r="I53" s="7"/>
      <c r="J53" s="7"/>
      <c r="K53" s="7"/>
    </row>
    <row r="54" spans="4:11" x14ac:dyDescent="0.3">
      <c r="D54" s="7"/>
      <c r="E54" s="7"/>
      <c r="F54" s="7"/>
      <c r="G54" s="7"/>
      <c r="H54" s="7"/>
      <c r="I54" s="7"/>
      <c r="J54" s="7"/>
      <c r="K54" s="7"/>
    </row>
    <row r="55" spans="4:11" x14ac:dyDescent="0.3">
      <c r="D55" s="7"/>
      <c r="E55" s="7"/>
      <c r="F55" s="7"/>
      <c r="G55" s="7"/>
      <c r="H55" s="7"/>
      <c r="I55" s="7"/>
      <c r="J55" s="7"/>
      <c r="K55" s="7"/>
    </row>
    <row r="56" spans="4:11" x14ac:dyDescent="0.3">
      <c r="D56" s="7"/>
      <c r="E56" s="7"/>
      <c r="F56" s="7"/>
      <c r="G56" s="7"/>
      <c r="H56" s="7"/>
      <c r="I56" s="7"/>
      <c r="J56" s="7"/>
      <c r="K56" s="7"/>
    </row>
  </sheetData>
  <sheetProtection algorithmName="SHA-512" hashValue="rIy4kdPyCP//BXb1KApfenzuNuR7p1/rq7MpKgDJ5iXahJWdvEylRowFfQ7fAk9AhKBRfcck5XMv4LnuPTDMJg==" saltValue="yb/fc8qbJzoG9ACEQOjszg==" spinCount="100000" sheet="1" objects="1" scenarios="1"/>
  <mergeCells count="7">
    <mergeCell ref="M3:M6"/>
    <mergeCell ref="A1:B2"/>
    <mergeCell ref="D45:K56"/>
    <mergeCell ref="F3:F4"/>
    <mergeCell ref="G3:G4"/>
    <mergeCell ref="H3:H4"/>
    <mergeCell ref="J3:J4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feng</dc:creator>
  <cp:lastModifiedBy>琼锋 郑</cp:lastModifiedBy>
  <dcterms:created xsi:type="dcterms:W3CDTF">2015-06-05T18:19:34Z</dcterms:created>
  <dcterms:modified xsi:type="dcterms:W3CDTF">2023-11-21T05:58:50Z</dcterms:modified>
</cp:coreProperties>
</file>